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6" i="1" l="1"/>
  <c r="C6" i="1"/>
  <c r="D29" i="1" l="1"/>
  <c r="C29" i="1"/>
  <c r="E34" i="1"/>
  <c r="F34" i="1"/>
  <c r="E33" i="1"/>
  <c r="F33" i="1"/>
  <c r="F25" i="1"/>
  <c r="E25" i="1"/>
  <c r="E26" i="1"/>
  <c r="D24" i="1"/>
  <c r="C24" i="1"/>
  <c r="E13" i="1" l="1"/>
  <c r="F13" i="1"/>
  <c r="F28" i="1" l="1"/>
  <c r="E28" i="1"/>
  <c r="D27" i="1"/>
  <c r="C27" i="1"/>
  <c r="F27" i="1" l="1"/>
  <c r="E27" i="1"/>
  <c r="F32" i="1" l="1"/>
  <c r="E32" i="1"/>
  <c r="F38" i="1" l="1"/>
  <c r="E38" i="1"/>
  <c r="F18" i="1"/>
  <c r="E18" i="1"/>
  <c r="D15" i="1"/>
  <c r="C15" i="1"/>
  <c r="E11" i="1" l="1"/>
  <c r="D19" i="1" l="1"/>
  <c r="C19" i="1"/>
  <c r="F23" i="1" l="1"/>
  <c r="D35" i="1" l="1"/>
  <c r="C35" i="1"/>
  <c r="C42" i="1" s="1"/>
  <c r="E35" i="1" l="1"/>
  <c r="F35" i="1"/>
  <c r="D42" i="1" l="1"/>
  <c r="F42" i="1" l="1"/>
  <c r="E7" i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4" i="1"/>
  <c r="E30" i="1"/>
  <c r="E31" i="1"/>
  <c r="E36" i="1"/>
  <c r="E39" i="1"/>
  <c r="E40" i="1"/>
  <c r="E41" i="1"/>
  <c r="F6" i="1" l="1"/>
  <c r="F10" i="1"/>
  <c r="F11" i="1"/>
  <c r="F14" i="1"/>
  <c r="F15" i="1"/>
  <c r="F16" i="1"/>
  <c r="F21" i="1"/>
  <c r="F22" i="1"/>
  <c r="F24" i="1"/>
  <c r="F26" i="1"/>
  <c r="F30" i="1"/>
  <c r="F31" i="1"/>
  <c r="F36" i="1"/>
  <c r="F39" i="1"/>
  <c r="F40" i="1"/>
  <c r="F41" i="1"/>
  <c r="F29" i="1"/>
  <c r="E29" i="1"/>
  <c r="E42" i="1" s="1"/>
</calcChain>
</file>

<file path=xl/sharedStrings.xml><?xml version="1.0" encoding="utf-8"?>
<sst xmlns="http://schemas.openxmlformats.org/spreadsheetml/2006/main" count="87" uniqueCount="87">
  <si>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</si>
  <si>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</si>
  <si>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</si>
  <si>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</si>
  <si>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</si>
  <si>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</si>
  <si>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</si>
  <si>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</si>
  <si>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</si>
  <si>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</si>
  <si>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</si>
  <si>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</si>
  <si>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</si>
  <si>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</si>
  <si>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</si>
  <si>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</si>
  <si>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</si>
  <si>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</si>
  <si>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</si>
  <si>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</si>
  <si>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</si>
  <si>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</si>
  <si>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</si>
  <si>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</si>
  <si>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</si>
  <si>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</si>
  <si>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</si>
  <si>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</si>
  <si>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</si>
  <si>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</si>
  <si>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</si>
  <si>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</si>
  <si>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</si>
  <si>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</si>
  <si>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</si>
  <si>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</si>
  <si>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</si>
  <si>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</si>
  <si>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</si>
  <si>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</si>
  <si>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</si>
  <si>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</si>
  <si>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</si>
  <si>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</si>
  <si>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</si>
  <si>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</si>
  <si>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</si>
  <si>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</si>
  <si>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</si>
  <si>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</si>
  <si>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</si>
  <si>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</si>
  <si>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</si>
  <si>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</si>
  <si>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</si>
  <si>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</si>
  <si>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</si>
  <si>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</si>
  <si>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</si>
  <si>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</si>
  <si>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</si>
  <si>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</si>
  <si>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</si>
  <si>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</si>
  <si>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</si>
  <si>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</si>
  <si>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</si>
  <si>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</si>
  <si>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</si>
  <si>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</si>
  <si>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</si>
  <si>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</si>
  <si>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</si>
  <si>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</si>
  <si>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123</t>
  </si>
  <si>
    <t>Иные выплаты персоналу государственных (муниципальных) органов, за исключением  фонда оплаты труда</t>
  </si>
  <si>
    <t>412</t>
  </si>
  <si>
    <t>Бюджетные инвекстиции на приобретение объектов недвижимого имущества в государственную (муниципальную) собственность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</si>
  <si>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</si>
  <si>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</si>
  <si>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623</t>
  </si>
  <si>
    <t>633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</si>
  <si>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</si>
  <si>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</si>
  <si>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Исполнитель: Штанникова Юлия Владимировна</t>
  </si>
  <si>
    <t>на 01.03.2022</t>
  </si>
  <si>
    <t>Приложение к сведениям об исполнении бюджета  района
по состоянию на 01.03.2022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</si>
</sst>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workbookViewId="0">
      <selection activeCell="E9" sqref="E9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5" t="s">
        <v>86</v>
      </c>
      <c r="D1" s="46"/>
      <c r="E1" s="46"/>
      <c r="F1" s="46"/>
    </row>
    <row r="2" spans="1:6" ht="24" customHeight="1" x14ac:dyDescent="0.25">
      <c r="A2" s="44" t="s">
        <v>50</v>
      </c>
      <c r="B2" s="44"/>
      <c r="C2" s="44"/>
      <c r="D2" s="44"/>
      <c r="E2" s="44"/>
      <c r="F2" s="44"/>
    </row>
    <row r="3" spans="1:6" ht="19.5" customHeight="1" x14ac:dyDescent="0.25">
      <c r="A3" s="44" t="s">
        <v>85</v>
      </c>
      <c r="B3" s="44"/>
      <c r="C3" s="44"/>
      <c r="D3" s="44"/>
      <c r="E3" s="44"/>
      <c r="F3" s="44"/>
    </row>
    <row r="4" spans="1:6" ht="18.75" customHeight="1" x14ac:dyDescent="0.2">
      <c r="F4" s="10" t="s">
        <v>53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51</v>
      </c>
      <c r="D5" s="16" t="s">
        <v>52</v>
      </c>
      <c r="E5" s="17" t="s">
        <v>55</v>
      </c>
      <c r="F5" s="17" t="s">
        <v>54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537405.30000000005</v>
      </c>
      <c r="D6" s="29">
        <f>SUM(D7:D14)</f>
        <v>58507.8</v>
      </c>
      <c r="E6" s="18">
        <f t="shared" ref="E6:E41" si="0">D6-C6</f>
        <v>-478897.50000000006</v>
      </c>
      <c r="F6" s="19">
        <f t="shared" ref="F6:F41" si="1">D6/C6*100</f>
        <v>10.887090246411786</v>
      </c>
    </row>
    <row r="7" spans="1:6" ht="15" outlineLevel="1" x14ac:dyDescent="0.2">
      <c r="A7" s="30" t="s">
        <v>4</v>
      </c>
      <c r="B7" s="31" t="s">
        <v>5</v>
      </c>
      <c r="C7" s="20">
        <v>120617.1</v>
      </c>
      <c r="D7" s="20">
        <v>12221.6</v>
      </c>
      <c r="E7" s="20">
        <f t="shared" si="0"/>
        <v>-108395.5</v>
      </c>
      <c r="F7" s="21">
        <f t="shared" si="1"/>
        <v>10.132559976985021</v>
      </c>
    </row>
    <row r="8" spans="1:6" ht="15" outlineLevel="1" x14ac:dyDescent="0.2">
      <c r="A8" s="30" t="s">
        <v>6</v>
      </c>
      <c r="B8" s="31" t="s">
        <v>7</v>
      </c>
      <c r="C8" s="20">
        <v>6874.9</v>
      </c>
      <c r="D8" s="20">
        <v>149.9</v>
      </c>
      <c r="E8" s="20">
        <f t="shared" si="0"/>
        <v>-6725</v>
      </c>
      <c r="F8" s="21">
        <f t="shared" si="1"/>
        <v>2.1803953512051089</v>
      </c>
    </row>
    <row r="9" spans="1:6" ht="45" outlineLevel="1" x14ac:dyDescent="0.2">
      <c r="A9" s="30" t="s">
        <v>8</v>
      </c>
      <c r="B9" s="31" t="s">
        <v>9</v>
      </c>
      <c r="C9" s="20">
        <v>0</v>
      </c>
      <c r="D9" s="20">
        <v>0</v>
      </c>
      <c r="E9" s="20">
        <f t="shared" si="0"/>
        <v>0</v>
      </c>
      <c r="F9" s="21">
        <v>0</v>
      </c>
    </row>
    <row r="10" spans="1:6" ht="30" outlineLevel="1" x14ac:dyDescent="0.2">
      <c r="A10" s="30" t="s">
        <v>10</v>
      </c>
      <c r="B10" s="31" t="s">
        <v>11</v>
      </c>
      <c r="C10" s="20">
        <v>36442.5</v>
      </c>
      <c r="D10" s="20">
        <v>2977</v>
      </c>
      <c r="E10" s="20">
        <f t="shared" si="0"/>
        <v>-33465.5</v>
      </c>
      <c r="F10" s="21">
        <f t="shared" si="1"/>
        <v>8.169033408794677</v>
      </c>
    </row>
    <row r="11" spans="1:6" ht="15" outlineLevel="1" x14ac:dyDescent="0.2">
      <c r="A11" s="30" t="s">
        <v>12</v>
      </c>
      <c r="B11" s="31" t="s">
        <v>13</v>
      </c>
      <c r="C11" s="20">
        <v>278572.09999999998</v>
      </c>
      <c r="D11" s="20">
        <v>36767.9</v>
      </c>
      <c r="E11" s="20">
        <f t="shared" si="0"/>
        <v>-241804.19999999998</v>
      </c>
      <c r="F11" s="21">
        <f t="shared" si="1"/>
        <v>13.198701521078387</v>
      </c>
    </row>
    <row r="12" spans="1:6" ht="30" outlineLevel="1" x14ac:dyDescent="0.2">
      <c r="A12" s="30" t="s">
        <v>14</v>
      </c>
      <c r="B12" s="31" t="s">
        <v>15</v>
      </c>
      <c r="C12" s="20">
        <v>11087.4</v>
      </c>
      <c r="D12" s="20">
        <v>216.4</v>
      </c>
      <c r="E12" s="20">
        <f t="shared" si="0"/>
        <v>-10871</v>
      </c>
      <c r="F12" s="21">
        <f t="shared" si="1"/>
        <v>1.9517650666522359</v>
      </c>
    </row>
    <row r="13" spans="1:6" ht="33.75" customHeight="1" outlineLevel="1" x14ac:dyDescent="0.2">
      <c r="A13" s="30" t="s">
        <v>74</v>
      </c>
      <c r="B13" s="31" t="s">
        <v>75</v>
      </c>
      <c r="C13" s="20">
        <v>1465.2</v>
      </c>
      <c r="D13" s="20">
        <v>0</v>
      </c>
      <c r="E13" s="20">
        <f t="shared" si="0"/>
        <v>-1465.2</v>
      </c>
      <c r="F13" s="21">
        <f t="shared" si="1"/>
        <v>0</v>
      </c>
    </row>
    <row r="14" spans="1:6" s="1" customFormat="1" ht="45" x14ac:dyDescent="0.2">
      <c r="A14" s="30" t="s">
        <v>16</v>
      </c>
      <c r="B14" s="31" t="s">
        <v>17</v>
      </c>
      <c r="C14" s="20">
        <v>82346.100000000006</v>
      </c>
      <c r="D14" s="20">
        <v>6175</v>
      </c>
      <c r="E14" s="20">
        <f t="shared" si="0"/>
        <v>-76171.100000000006</v>
      </c>
      <c r="F14" s="21">
        <f t="shared" si="1"/>
        <v>7.4988372248351771</v>
      </c>
    </row>
    <row r="15" spans="1:6" ht="32.25" customHeight="1" outlineLevel="1" x14ac:dyDescent="0.2">
      <c r="A15" s="27" t="s">
        <v>18</v>
      </c>
      <c r="B15" s="28" t="s">
        <v>19</v>
      </c>
      <c r="C15" s="29">
        <f>SUM(C16:C18)</f>
        <v>672672.6</v>
      </c>
      <c r="D15" s="29">
        <f>SUM(D16:D18)</f>
        <v>25332</v>
      </c>
      <c r="E15" s="18">
        <f t="shared" si="0"/>
        <v>-647340.6</v>
      </c>
      <c r="F15" s="19">
        <f t="shared" si="1"/>
        <v>3.7658736211345611</v>
      </c>
    </row>
    <row r="16" spans="1:6" ht="30" outlineLevel="1" x14ac:dyDescent="0.2">
      <c r="A16" s="30" t="s">
        <v>20</v>
      </c>
      <c r="B16" s="31" t="s">
        <v>21</v>
      </c>
      <c r="C16" s="20">
        <v>139139.6</v>
      </c>
      <c r="D16" s="20">
        <v>0</v>
      </c>
      <c r="E16" s="20">
        <f t="shared" si="0"/>
        <v>-139139.6</v>
      </c>
      <c r="F16" s="21">
        <f t="shared" si="1"/>
        <v>0</v>
      </c>
    </row>
    <row r="17" spans="1:7" ht="15" outlineLevel="1" x14ac:dyDescent="0.2">
      <c r="A17" s="30" t="s">
        <v>22</v>
      </c>
      <c r="B17" s="31" t="s">
        <v>59</v>
      </c>
      <c r="C17" s="20">
        <v>514896.6</v>
      </c>
      <c r="D17" s="20">
        <v>23244.7</v>
      </c>
      <c r="E17" s="20">
        <f t="shared" si="0"/>
        <v>-491651.89999999997</v>
      </c>
      <c r="F17" s="21">
        <f t="shared" si="1"/>
        <v>4.5144403750189843</v>
      </c>
    </row>
    <row r="18" spans="1:7" ht="15" outlineLevel="1" x14ac:dyDescent="0.2">
      <c r="A18" s="30" t="s">
        <v>64</v>
      </c>
      <c r="B18" s="31" t="s">
        <v>65</v>
      </c>
      <c r="C18" s="20">
        <v>18636.400000000001</v>
      </c>
      <c r="D18" s="20">
        <v>2087.3000000000002</v>
      </c>
      <c r="E18" s="20">
        <f t="shared" si="0"/>
        <v>-16549.100000000002</v>
      </c>
      <c r="F18" s="21">
        <f t="shared" si="1"/>
        <v>11.200124487561975</v>
      </c>
    </row>
    <row r="19" spans="1:7" ht="14.25" outlineLevel="1" x14ac:dyDescent="0.2">
      <c r="A19" s="27" t="s">
        <v>23</v>
      </c>
      <c r="B19" s="28" t="s">
        <v>24</v>
      </c>
      <c r="C19" s="29">
        <f>SUM(C20:C23)</f>
        <v>32262.700000000004</v>
      </c>
      <c r="D19" s="29">
        <f>SUM(D20:D23)</f>
        <v>1835.6999999999998</v>
      </c>
      <c r="E19" s="18">
        <f t="shared" si="0"/>
        <v>-30427.000000000004</v>
      </c>
      <c r="F19" s="19">
        <f t="shared" si="1"/>
        <v>5.6898523682146855</v>
      </c>
    </row>
    <row r="20" spans="1:7" ht="15" outlineLevel="1" x14ac:dyDescent="0.2">
      <c r="A20" s="30" t="s">
        <v>25</v>
      </c>
      <c r="B20" s="31" t="s">
        <v>26</v>
      </c>
      <c r="C20" s="20">
        <v>3372</v>
      </c>
      <c r="D20" s="20">
        <v>251.8</v>
      </c>
      <c r="E20" s="20">
        <f t="shared" si="0"/>
        <v>-3120.2</v>
      </c>
      <c r="F20" s="21">
        <v>0</v>
      </c>
    </row>
    <row r="21" spans="1:7" ht="30" outlineLevel="1" x14ac:dyDescent="0.2">
      <c r="A21" s="30" t="s">
        <v>57</v>
      </c>
      <c r="B21" s="31" t="s">
        <v>58</v>
      </c>
      <c r="C21" s="20">
        <v>18616.400000000001</v>
      </c>
      <c r="D21" s="20">
        <v>762.3</v>
      </c>
      <c r="E21" s="20">
        <f t="shared" si="0"/>
        <v>-17854.100000000002</v>
      </c>
      <c r="F21" s="21">
        <f t="shared" si="1"/>
        <v>4.0947766485464419</v>
      </c>
    </row>
    <row r="22" spans="1:7" ht="15" outlineLevel="1" x14ac:dyDescent="0.2">
      <c r="A22" s="30" t="s">
        <v>27</v>
      </c>
      <c r="B22" s="31" t="s">
        <v>28</v>
      </c>
      <c r="C22" s="20">
        <v>5156.3999999999996</v>
      </c>
      <c r="D22" s="20">
        <v>0</v>
      </c>
      <c r="E22" s="20">
        <f t="shared" si="0"/>
        <v>-5156.3999999999996</v>
      </c>
      <c r="F22" s="21">
        <f t="shared" si="1"/>
        <v>0</v>
      </c>
    </row>
    <row r="23" spans="1:7" s="1" customFormat="1" ht="15" outlineLevel="1" x14ac:dyDescent="0.2">
      <c r="A23" s="30" t="s">
        <v>29</v>
      </c>
      <c r="B23" s="31" t="s">
        <v>30</v>
      </c>
      <c r="C23" s="20">
        <v>5117.8999999999996</v>
      </c>
      <c r="D23" s="20">
        <v>821.6</v>
      </c>
      <c r="E23" s="20">
        <f t="shared" si="0"/>
        <v>-4296.2999999999993</v>
      </c>
      <c r="F23" s="21">
        <f t="shared" si="1"/>
        <v>16.053459426717993</v>
      </c>
    </row>
    <row r="24" spans="1:7" s="1" customFormat="1" ht="28.5" x14ac:dyDescent="0.2">
      <c r="A24" s="27" t="s">
        <v>31</v>
      </c>
      <c r="B24" s="28" t="s">
        <v>32</v>
      </c>
      <c r="C24" s="29">
        <f>SUM(C26:C26)+C25</f>
        <v>740676.39999999991</v>
      </c>
      <c r="D24" s="29">
        <f>SUM(D26:D26)+D25</f>
        <v>6098.7</v>
      </c>
      <c r="E24" s="18">
        <f t="shared" si="0"/>
        <v>-734577.7</v>
      </c>
      <c r="F24" s="19">
        <f t="shared" si="1"/>
        <v>0.8233960201783127</v>
      </c>
    </row>
    <row r="25" spans="1:7" s="1" customFormat="1" ht="30.75" customHeight="1" x14ac:dyDescent="0.2">
      <c r="A25" s="30" t="s">
        <v>76</v>
      </c>
      <c r="B25" s="31" t="s">
        <v>77</v>
      </c>
      <c r="C25" s="43">
        <v>1664.2</v>
      </c>
      <c r="D25" s="43">
        <v>0</v>
      </c>
      <c r="E25" s="20">
        <f t="shared" si="0"/>
        <v>-1664.2</v>
      </c>
      <c r="F25" s="21">
        <f t="shared" si="1"/>
        <v>0</v>
      </c>
    </row>
    <row r="26" spans="1:7" s="1" customFormat="1" ht="30" outlineLevel="1" x14ac:dyDescent="0.2">
      <c r="A26" s="30" t="s">
        <v>33</v>
      </c>
      <c r="B26" s="31" t="s">
        <v>34</v>
      </c>
      <c r="C26" s="20">
        <v>739012.2</v>
      </c>
      <c r="D26" s="20">
        <v>6098.7</v>
      </c>
      <c r="E26" s="20">
        <f t="shared" si="0"/>
        <v>-732913.5</v>
      </c>
      <c r="F26" s="21">
        <f t="shared" si="1"/>
        <v>0.82525024620703147</v>
      </c>
    </row>
    <row r="27" spans="1:7" s="1" customFormat="1" ht="14.25" outlineLevel="1" x14ac:dyDescent="0.2">
      <c r="A27" s="27" t="s">
        <v>71</v>
      </c>
      <c r="B27" s="41" t="s">
        <v>70</v>
      </c>
      <c r="C27" s="18">
        <f>C28</f>
        <v>525359.6</v>
      </c>
      <c r="D27" s="18">
        <f>D28</f>
        <v>525359.6</v>
      </c>
      <c r="E27" s="18">
        <f t="shared" si="0"/>
        <v>0</v>
      </c>
      <c r="F27" s="19">
        <f t="shared" si="1"/>
        <v>100</v>
      </c>
    </row>
    <row r="28" spans="1:7" s="1" customFormat="1" ht="30" outlineLevel="1" x14ac:dyDescent="0.2">
      <c r="A28" s="30" t="s">
        <v>78</v>
      </c>
      <c r="B28" s="42" t="s">
        <v>79</v>
      </c>
      <c r="C28" s="20">
        <v>525359.6</v>
      </c>
      <c r="D28" s="20">
        <v>525359.6</v>
      </c>
      <c r="E28" s="20">
        <f t="shared" si="0"/>
        <v>0</v>
      </c>
      <c r="F28" s="21">
        <f t="shared" si="1"/>
        <v>100</v>
      </c>
    </row>
    <row r="29" spans="1:7" s="1" customFormat="1" ht="28.5" x14ac:dyDescent="0.2">
      <c r="A29" s="27" t="s">
        <v>35</v>
      </c>
      <c r="B29" s="28" t="s">
        <v>36</v>
      </c>
      <c r="C29" s="29">
        <f>SUM(C30:C34)</f>
        <v>746155.70000000019</v>
      </c>
      <c r="D29" s="29">
        <f>SUM(D30:D34)</f>
        <v>83724.299999999988</v>
      </c>
      <c r="E29" s="18">
        <f>D29-C29</f>
        <v>-662431.40000000014</v>
      </c>
      <c r="F29" s="19">
        <f>D29/C29*100</f>
        <v>11.220754595857134</v>
      </c>
      <c r="G29" s="2"/>
    </row>
    <row r="30" spans="1:7" ht="45" outlineLevel="1" x14ac:dyDescent="0.2">
      <c r="A30" s="30" t="s">
        <v>37</v>
      </c>
      <c r="B30" s="31" t="s">
        <v>38</v>
      </c>
      <c r="C30" s="20">
        <v>635591.9</v>
      </c>
      <c r="D30" s="20">
        <v>70596.899999999994</v>
      </c>
      <c r="E30" s="20">
        <f t="shared" si="0"/>
        <v>-564995</v>
      </c>
      <c r="F30" s="21">
        <f t="shared" si="1"/>
        <v>11.107268673499457</v>
      </c>
    </row>
    <row r="31" spans="1:7" s="1" customFormat="1" ht="15" outlineLevel="1" x14ac:dyDescent="0.2">
      <c r="A31" s="30" t="s">
        <v>39</v>
      </c>
      <c r="B31" s="31" t="s">
        <v>40</v>
      </c>
      <c r="C31" s="20">
        <v>109863.9</v>
      </c>
      <c r="D31" s="20">
        <v>13127.4</v>
      </c>
      <c r="E31" s="20">
        <f t="shared" si="0"/>
        <v>-96736.5</v>
      </c>
      <c r="F31" s="21">
        <f t="shared" si="1"/>
        <v>11.948783904449051</v>
      </c>
    </row>
    <row r="32" spans="1:7" s="1" customFormat="1" ht="15" outlineLevel="1" x14ac:dyDescent="0.2">
      <c r="A32" s="15" t="s">
        <v>68</v>
      </c>
      <c r="B32" s="39" t="s">
        <v>69</v>
      </c>
      <c r="C32" s="20">
        <v>233.3</v>
      </c>
      <c r="D32" s="20">
        <v>0</v>
      </c>
      <c r="E32" s="20">
        <f t="shared" si="0"/>
        <v>-233.3</v>
      </c>
      <c r="F32" s="21">
        <f t="shared" si="1"/>
        <v>0</v>
      </c>
    </row>
    <row r="33" spans="1:7" s="1" customFormat="1" ht="15" outlineLevel="1" x14ac:dyDescent="0.2">
      <c r="A33" s="15" t="s">
        <v>80</v>
      </c>
      <c r="B33" s="39" t="s">
        <v>82</v>
      </c>
      <c r="C33" s="20">
        <v>233.3</v>
      </c>
      <c r="D33" s="20">
        <v>0</v>
      </c>
      <c r="E33" s="20">
        <f t="shared" si="0"/>
        <v>-233.3</v>
      </c>
      <c r="F33" s="21">
        <f t="shared" si="1"/>
        <v>0</v>
      </c>
    </row>
    <row r="34" spans="1:7" s="1" customFormat="1" ht="30" outlineLevel="1" x14ac:dyDescent="0.2">
      <c r="A34" s="15" t="s">
        <v>81</v>
      </c>
      <c r="B34" s="39" t="s">
        <v>83</v>
      </c>
      <c r="C34" s="20">
        <v>233.3</v>
      </c>
      <c r="D34" s="20">
        <v>0</v>
      </c>
      <c r="E34" s="20">
        <f t="shared" si="0"/>
        <v>-233.3</v>
      </c>
      <c r="F34" s="21">
        <f t="shared" si="1"/>
        <v>0</v>
      </c>
    </row>
    <row r="35" spans="1:7" s="1" customFormat="1" ht="14.25" x14ac:dyDescent="0.2">
      <c r="A35" s="27" t="s">
        <v>41</v>
      </c>
      <c r="B35" s="28" t="s">
        <v>42</v>
      </c>
      <c r="C35" s="29">
        <f>SUM(C36:C41)</f>
        <v>608037.60000000009</v>
      </c>
      <c r="D35" s="29">
        <f>SUM(D36:D41)</f>
        <v>389875.50000000006</v>
      </c>
      <c r="E35" s="18">
        <f>D35-C35</f>
        <v>-218162.10000000003</v>
      </c>
      <c r="F35" s="19">
        <f>D35/C35*100</f>
        <v>64.120294534416956</v>
      </c>
    </row>
    <row r="36" spans="1:7" ht="45" outlineLevel="1" x14ac:dyDescent="0.2">
      <c r="A36" s="30" t="s">
        <v>43</v>
      </c>
      <c r="B36" s="31" t="s">
        <v>44</v>
      </c>
      <c r="C36" s="20">
        <v>332055.5</v>
      </c>
      <c r="D36" s="20">
        <v>139243.6</v>
      </c>
      <c r="E36" s="20">
        <f t="shared" si="0"/>
        <v>-192811.9</v>
      </c>
      <c r="F36" s="21">
        <f t="shared" si="1"/>
        <v>41.933833350147793</v>
      </c>
    </row>
    <row r="37" spans="1:7" ht="45" outlineLevel="1" x14ac:dyDescent="0.2">
      <c r="A37" s="30" t="s">
        <v>60</v>
      </c>
      <c r="B37" s="31" t="s">
        <v>61</v>
      </c>
      <c r="C37" s="20">
        <v>270228.8</v>
      </c>
      <c r="D37" s="20">
        <v>250483.7</v>
      </c>
      <c r="E37" s="20">
        <f t="shared" si="0"/>
        <v>-19745.099999999977</v>
      </c>
      <c r="F37" s="21">
        <f t="shared" si="1"/>
        <v>92.693191843356445</v>
      </c>
    </row>
    <row r="38" spans="1:7" ht="30" outlineLevel="1" x14ac:dyDescent="0.2">
      <c r="A38" s="30" t="s">
        <v>66</v>
      </c>
      <c r="B38" s="31" t="s">
        <v>67</v>
      </c>
      <c r="C38" s="20">
        <v>60</v>
      </c>
      <c r="D38" s="20">
        <v>0</v>
      </c>
      <c r="E38" s="20">
        <f t="shared" si="0"/>
        <v>-60</v>
      </c>
      <c r="F38" s="21">
        <f t="shared" si="1"/>
        <v>0</v>
      </c>
    </row>
    <row r="39" spans="1:7" ht="15" outlineLevel="1" x14ac:dyDescent="0.2">
      <c r="A39" s="30" t="s">
        <v>45</v>
      </c>
      <c r="B39" s="31" t="s">
        <v>46</v>
      </c>
      <c r="C39" s="20">
        <v>81.5</v>
      </c>
      <c r="D39" s="20">
        <v>5.9</v>
      </c>
      <c r="E39" s="20">
        <f t="shared" si="0"/>
        <v>-75.599999999999994</v>
      </c>
      <c r="F39" s="21">
        <f t="shared" si="1"/>
        <v>7.2392638036809815</v>
      </c>
    </row>
    <row r="40" spans="1:7" ht="15" outlineLevel="1" x14ac:dyDescent="0.2">
      <c r="A40" s="30" t="s">
        <v>47</v>
      </c>
      <c r="B40" s="31" t="s">
        <v>48</v>
      </c>
      <c r="C40" s="20">
        <v>611.79999999999995</v>
      </c>
      <c r="D40" s="20">
        <v>142.30000000000001</v>
      </c>
      <c r="E40" s="20">
        <f t="shared" si="0"/>
        <v>-469.49999999999994</v>
      </c>
      <c r="F40" s="21">
        <f t="shared" si="1"/>
        <v>23.259235044132073</v>
      </c>
    </row>
    <row r="41" spans="1:7" ht="15" outlineLevel="1" x14ac:dyDescent="0.2">
      <c r="A41" s="30" t="s">
        <v>62</v>
      </c>
      <c r="B41" s="31" t="s">
        <v>63</v>
      </c>
      <c r="C41" s="20">
        <v>5000</v>
      </c>
      <c r="D41" s="20">
        <v>0</v>
      </c>
      <c r="E41" s="20">
        <f t="shared" si="0"/>
        <v>-5000</v>
      </c>
      <c r="F41" s="21">
        <f t="shared" si="1"/>
        <v>0</v>
      </c>
    </row>
    <row r="42" spans="1:7" s="1" customFormat="1" ht="14.25" outlineLevel="1" x14ac:dyDescent="0.2">
      <c r="A42" s="32" t="s">
        <v>49</v>
      </c>
      <c r="B42" s="33"/>
      <c r="C42" s="40">
        <f>C6+C15+C19+C24+C29+C35+C27</f>
        <v>3862569.9000000004</v>
      </c>
      <c r="D42" s="40">
        <f>D6+D15+D19+D24+D29+D35+D27</f>
        <v>1090733.6000000001</v>
      </c>
      <c r="E42" s="40">
        <f>E6+E15+E19+E24+E29+E35+E27</f>
        <v>-2771836.3000000003</v>
      </c>
      <c r="F42" s="19">
        <f>D42/C42*100</f>
        <v>28.238546569733273</v>
      </c>
      <c r="G42" s="2"/>
    </row>
    <row r="43" spans="1:7" s="1" customFormat="1" ht="14.25" outlineLevel="1" x14ac:dyDescent="0.2">
      <c r="A43" s="22"/>
      <c r="B43" s="23"/>
      <c r="C43" s="24"/>
      <c r="D43" s="24"/>
      <c r="E43" s="25"/>
      <c r="F43" s="26"/>
    </row>
    <row r="44" spans="1:7" s="7" customFormat="1" ht="36.75" customHeight="1" outlineLevel="1" x14ac:dyDescent="0.25">
      <c r="A44" s="48" t="s">
        <v>72</v>
      </c>
      <c r="B44" s="49"/>
      <c r="C44" s="38"/>
      <c r="D44" s="38"/>
      <c r="E44" s="48" t="s">
        <v>73</v>
      </c>
      <c r="F44" s="48"/>
    </row>
    <row r="45" spans="1:7" ht="12.75" customHeight="1" x14ac:dyDescent="0.2">
      <c r="A45" s="12"/>
      <c r="B45" s="13"/>
      <c r="C45" s="14"/>
      <c r="D45" s="14"/>
      <c r="E45" s="11"/>
      <c r="F45" s="11"/>
    </row>
    <row r="46" spans="1:7" ht="12.75" customHeight="1" x14ac:dyDescent="0.2">
      <c r="A46" s="47" t="s">
        <v>84</v>
      </c>
      <c r="B46" s="47"/>
      <c r="C46" s="47"/>
      <c r="D46" s="47"/>
      <c r="E46" s="47"/>
      <c r="F46" s="47"/>
    </row>
    <row r="47" spans="1:7" ht="12.75" customHeight="1" x14ac:dyDescent="0.2">
      <c r="A47" s="34" t="s">
        <v>56</v>
      </c>
      <c r="B47" s="35"/>
      <c r="C47" s="36"/>
      <c r="D47" s="37"/>
      <c r="E47" s="34"/>
      <c r="F47" s="34"/>
    </row>
    <row r="48" spans="1:7" ht="12.75" customHeight="1" x14ac:dyDescent="0.2">
      <c r="A48" s="34"/>
      <c r="B48" s="35"/>
      <c r="C48" s="36"/>
      <c r="D48" s="37"/>
      <c r="E48" s="34"/>
      <c r="F48" s="34"/>
    </row>
    <row r="49" spans="1:6" ht="12.75" customHeight="1" x14ac:dyDescent="0.2">
      <c r="A49" s="34"/>
      <c r="B49" s="35"/>
      <c r="C49" s="36"/>
      <c r="D49" s="37"/>
      <c r="E49" s="34"/>
      <c r="F49" s="34"/>
    </row>
    <row r="50" spans="1:6" ht="12.75" customHeight="1" x14ac:dyDescent="0.2">
      <c r="C50" s="3"/>
      <c r="D50" s="4"/>
    </row>
    <row r="51" spans="1:6" ht="12.75" customHeight="1" x14ac:dyDescent="0.2">
      <c r="C51" s="5"/>
      <c r="D51" s="5"/>
    </row>
  </sheetData>
  <mergeCells count="6">
    <mergeCell ref="A2:F2"/>
    <mergeCell ref="C1:F1"/>
    <mergeCell ref="A3:F3"/>
    <mergeCell ref="A46:F46"/>
    <mergeCell ref="A44:B44"/>
    <mergeCell ref="E44:F44"/>
  </mergeCells>
  <pageMargins left="0.51181102362204722" right="0.51181102362204722" top="0.35433070866141736" bottom="0.35433070866141736" header="0.31496062992125984" footer="0.31496062992125984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2022-03-24T11:29:49Z</cp:lastPrinted>
  <dcterms:created xsi:type="dcterms:W3CDTF">2017-06-16T05:03:32Z</dcterms:created>
  <dcterms:modified xsi:type="dcterms:W3CDTF">2022-03-24T11:30:27Z</dcterms:modified>
</cp:coreProperties>
</file>